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综合" sheetId="4" r:id="rId1"/>
  </sheets>
  <calcPr calcId="144525"/>
</workbook>
</file>

<file path=xl/sharedStrings.xml><?xml version="1.0" encoding="utf-8"?>
<sst xmlns="http://schemas.openxmlformats.org/spreadsheetml/2006/main" count="98" uniqueCount="98">
  <si>
    <t>2017级油气储运技术专业综合测评成绩</t>
  </si>
  <si>
    <t>学号</t>
  </si>
  <si>
    <t>姓名</t>
  </si>
  <si>
    <t>品行</t>
  </si>
  <si>
    <t>体育</t>
  </si>
  <si>
    <t>智育总成绩</t>
  </si>
  <si>
    <t>综合评测成绩</t>
  </si>
  <si>
    <t>排名</t>
  </si>
  <si>
    <t>201701026118</t>
  </si>
  <si>
    <t>穆慧云</t>
  </si>
  <si>
    <t>201701026114</t>
  </si>
  <si>
    <t>刘会媛</t>
  </si>
  <si>
    <t>201701026121</t>
  </si>
  <si>
    <t>沙素</t>
  </si>
  <si>
    <t>201701026139</t>
  </si>
  <si>
    <t>赵乐</t>
  </si>
  <si>
    <t>201701026135</t>
  </si>
  <si>
    <t>于敏</t>
  </si>
  <si>
    <t>201701026116</t>
  </si>
  <si>
    <t>刘伊诺</t>
  </si>
  <si>
    <t>201701026138</t>
  </si>
  <si>
    <t>张瑜</t>
  </si>
  <si>
    <t>201701026140</t>
  </si>
  <si>
    <t>赵越</t>
  </si>
  <si>
    <t>201701026130</t>
  </si>
  <si>
    <t>文洪梅</t>
  </si>
  <si>
    <t>201701026137</t>
  </si>
  <si>
    <t>张燕华</t>
  </si>
  <si>
    <t>201701026119</t>
  </si>
  <si>
    <t>裴延庆</t>
  </si>
  <si>
    <t>201701026106</t>
  </si>
  <si>
    <t>巩嘉皓</t>
  </si>
  <si>
    <t>201701026126</t>
  </si>
  <si>
    <t>王贺</t>
  </si>
  <si>
    <t>201701026101</t>
  </si>
  <si>
    <t>曹祥祥</t>
  </si>
  <si>
    <t>201701026122</t>
  </si>
  <si>
    <t>石文</t>
  </si>
  <si>
    <t>201701026127</t>
  </si>
  <si>
    <t>王晓峰</t>
  </si>
  <si>
    <t>201701026120</t>
  </si>
  <si>
    <t>任潇东</t>
  </si>
  <si>
    <t>201701026104</t>
  </si>
  <si>
    <t>狄斌</t>
  </si>
  <si>
    <t>201501025305</t>
  </si>
  <si>
    <t>胡长学</t>
  </si>
  <si>
    <t>201701026110</t>
  </si>
  <si>
    <t>梁衍超</t>
  </si>
  <si>
    <t>201701026146</t>
  </si>
  <si>
    <t>谢少雄</t>
  </si>
  <si>
    <t>201701026129</t>
  </si>
  <si>
    <t>魏邱珠</t>
  </si>
  <si>
    <t>201701026144</t>
  </si>
  <si>
    <t>朱兆瑞</t>
  </si>
  <si>
    <t>201210022206</t>
  </si>
  <si>
    <t>谢鹏</t>
  </si>
  <si>
    <t>201701026134</t>
  </si>
  <si>
    <t>于路远</t>
  </si>
  <si>
    <t>201701026133</t>
  </si>
  <si>
    <t>杨有鑫</t>
  </si>
  <si>
    <t>201701026124</t>
  </si>
  <si>
    <t>王辰旭</t>
  </si>
  <si>
    <t>201701026123</t>
  </si>
  <si>
    <t>宋伟业</t>
  </si>
  <si>
    <t>201701026141</t>
  </si>
  <si>
    <t>甄宗营</t>
  </si>
  <si>
    <t>201701026102</t>
  </si>
  <si>
    <t>程文晖</t>
  </si>
  <si>
    <t>201701026145</t>
  </si>
  <si>
    <t>邹宗铭</t>
  </si>
  <si>
    <t>201701026142</t>
  </si>
  <si>
    <t>郑兆翔</t>
  </si>
  <si>
    <t>201701026136</t>
  </si>
  <si>
    <t>张念</t>
  </si>
  <si>
    <t>201701026108</t>
  </si>
  <si>
    <t>孔德文</t>
  </si>
  <si>
    <t>201701026113</t>
  </si>
  <si>
    <t>刘辉</t>
  </si>
  <si>
    <t>201701026132</t>
  </si>
  <si>
    <t>杨琪</t>
  </si>
  <si>
    <t>201701026107</t>
  </si>
  <si>
    <t>杭超</t>
  </si>
  <si>
    <t>201701026143</t>
  </si>
  <si>
    <t>周稚淳</t>
  </si>
  <si>
    <t>201701026103</t>
  </si>
  <si>
    <t>崔泽华</t>
  </si>
  <si>
    <t>201701026128</t>
  </si>
  <si>
    <t>王岩帅</t>
  </si>
  <si>
    <t>201701026115</t>
  </si>
  <si>
    <t>刘强</t>
  </si>
  <si>
    <t>201701026125</t>
  </si>
  <si>
    <t>王德圣</t>
  </si>
  <si>
    <t>201601025130</t>
  </si>
  <si>
    <t>张京成</t>
  </si>
  <si>
    <t>201701026111</t>
  </si>
  <si>
    <t>刘东宾</t>
  </si>
  <si>
    <t>201701026109</t>
  </si>
  <si>
    <t>李双钰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</si>
</sst>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42545</xdr:colOff>
      <xdr:row>1</xdr:row>
      <xdr:rowOff>151765</xdr:rowOff>
    </xdr:from>
    <xdr:ext cx="614365" cy="2190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文本框 1"/>
            <xdr:cNvSpPr txBox="1"/>
          </xdr:nvSpPr>
          <xdr:spPr>
            <a:xfrm>
              <a:off x="3176585" y="133349"/>
              <a:ext cx="614365" cy="219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bHide m:val="on"/>
                      <m:supHide m:val="on"/>
                      <m:ctrlPr>
                        <a:rPr lang="zh-CN" altLang="en-US" sz="1400" i="1">
                          <a:latin typeface="Cambria Math" panose="02040503050406030204" pitchFamily="18" charset="0"/>
                        </a:rPr>
                      </m:ctrlPr>
                    </m:naryPr>
                    <m:sub/>
                    <m:sup/>
                    <m:e>
                      <m:r>
                        <m:rPr>
                          <m:sty m:val="p"/>
                        </m:rPr>
                        <a:rPr lang="en-US" altLang="zh-CN" sz="1400" i="1">
                          <a:latin typeface="Cambria Math" panose="02040503050406030204" pitchFamily="18" charset="0"/>
                        </a:rPr>
                        <m:t>C</m:t>
                      </m:r>
                    </m:e>
                  </m:nary>
                </m:oMath>
              </a14:m>
              <a:r>
                <a:rPr lang="en-US" altLang="zh-CN" sz="1400"/>
                <a:t>iBi</a:t>
              </a:r>
              <a:endParaRPr lang="zh-CN" altLang="en-US" sz="1400"/>
            </a:p>
          </xdr:txBody>
        </xdr:sp>
      </mc:Choice>
      <mc:Fallback>
        <xdr:sp>
          <xdr:nvSpPr>
            <xdr:cNvPr id="2" name="文本框 1"/>
            <xdr:cNvSpPr txBox="1"/>
          </xdr:nvSpPr>
          <xdr:spPr>
            <a:xfrm>
              <a:off x="1957070" y="469265"/>
              <a:ext cx="614045" cy="219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zh-CN" altLang="en-US" sz="1400" i="0">
                  <a:latin typeface="Cambria Math" panose="02040503050406030204" pitchFamily="18" charset="0"/>
                </a:rPr>
                <a:t>∑</a:t>
              </a:r>
              <a:r>
                <a:rPr lang="en-US" altLang="zh-CN" sz="1400" i="0">
                  <a:latin typeface="Cambria Math" panose="02040503050406030204" pitchFamily="18" charset="0"/>
                </a:rPr>
                <a:t>▒C</a:t>
              </a:r>
              <a:r>
                <a:rPr lang="en-US" altLang="zh-CN" sz="1400"/>
                <a:t>iBi</a:t>
              </a:r>
              <a:endParaRPr lang="zh-CN" altLang="en-US" sz="1400"/>
            </a:p>
          </xdr:txBody>
        </xdr:sp>
      </mc:Fallback>
    </mc:AlternateContent>
    <xdr:clientData/>
  </xdr:oneCellAnchor>
  <xdr:oneCellAnchor>
    <xdr:from>
      <xdr:col>4</xdr:col>
      <xdr:colOff>19050</xdr:colOff>
      <xdr:row>1</xdr:row>
      <xdr:rowOff>142875</xdr:rowOff>
    </xdr:from>
    <xdr:ext cx="614365" cy="2190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文本框 2"/>
            <xdr:cNvSpPr txBox="1"/>
          </xdr:nvSpPr>
          <xdr:spPr>
            <a:xfrm>
              <a:off x="4010025" y="142875"/>
              <a:ext cx="614365" cy="219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bHide m:val="on"/>
                      <m:supHide m:val="on"/>
                      <m:ctrlPr>
                        <a:rPr lang="zh-CN" altLang="en-US" sz="1400" i="1">
                          <a:latin typeface="Cambria Math" panose="02040503050406030204" pitchFamily="18" charset="0"/>
                        </a:rPr>
                      </m:ctrlPr>
                    </m:naryPr>
                    <m:sub/>
                    <m:sup/>
                    <m:e>
                      <m:r>
                        <m:rPr>
                          <m:sty m:val="p"/>
                        </m:rPr>
                        <a:rPr lang="en-US" altLang="zh-CN" sz="1400" i="1">
                          <a:latin typeface="Cambria Math" panose="02040503050406030204" pitchFamily="18" charset="0"/>
                        </a:rPr>
                        <m:t>C</m:t>
                      </m:r>
                    </m:e>
                  </m:nary>
                </m:oMath>
              </a14:m>
              <a:r>
                <a:rPr lang="en-US" altLang="zh-CN" sz="1400"/>
                <a:t>iXi</a:t>
              </a:r>
              <a:endParaRPr lang="zh-CN" altLang="en-US" sz="1400"/>
            </a:p>
          </xdr:txBody>
        </xdr:sp>
      </mc:Choice>
      <mc:Fallback>
        <xdr:sp>
          <xdr:nvSpPr>
            <xdr:cNvPr id="3" name="文本框 2"/>
            <xdr:cNvSpPr txBox="1"/>
          </xdr:nvSpPr>
          <xdr:spPr>
            <a:xfrm>
              <a:off x="2581275" y="460375"/>
              <a:ext cx="614045" cy="219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zh-CN" altLang="en-US" sz="1400" i="0">
                  <a:latin typeface="Cambria Math" panose="02040503050406030204" pitchFamily="18" charset="0"/>
                </a:rPr>
                <a:t>∑</a:t>
              </a:r>
              <a:r>
                <a:rPr lang="en-US" altLang="zh-CN" sz="1400" i="0">
                  <a:latin typeface="Cambria Math" panose="02040503050406030204" pitchFamily="18" charset="0"/>
                </a:rPr>
                <a:t>▒C</a:t>
              </a:r>
              <a:r>
                <a:rPr lang="en-US" altLang="zh-CN" sz="1400"/>
                <a:t>iXi</a:t>
              </a:r>
              <a:endParaRPr lang="zh-CN" altLang="en-US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A1" sqref="A1:I1"/>
    </sheetView>
  </sheetViews>
  <sheetFormatPr defaultColWidth="9" defaultRowHeight="13.5"/>
  <cols>
    <col min="1" max="1" width="12.75" customWidth="1"/>
    <col min="2" max="2" width="7.25" customWidth="1"/>
    <col min="3" max="3" width="5.125" customWidth="1"/>
    <col min="4" max="4" width="8.5" customWidth="1"/>
    <col min="5" max="5" width="7.625" customWidth="1"/>
    <col min="6" max="6" width="6" customWidth="1"/>
    <col min="7" max="7" width="11.375" customWidth="1"/>
    <col min="8" max="8" width="13.375" customWidth="1"/>
    <col min="9" max="9" width="4.625" customWidth="1"/>
  </cols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3.75" customHeight="1" spans="1:9">
      <c r="A2" s="3" t="s">
        <v>1</v>
      </c>
      <c r="B2" s="3" t="s">
        <v>2</v>
      </c>
      <c r="C2" s="4" t="s">
        <v>3</v>
      </c>
      <c r="D2" s="4"/>
      <c r="E2" s="5"/>
      <c r="F2" s="6" t="s">
        <v>4</v>
      </c>
      <c r="G2" s="4" t="s">
        <v>5</v>
      </c>
      <c r="H2" s="4" t="s">
        <v>6</v>
      </c>
      <c r="I2" s="4" t="s">
        <v>7</v>
      </c>
    </row>
    <row r="3" ht="14.25" spans="1:9">
      <c r="A3" s="9" t="s">
        <v>8</v>
      </c>
      <c r="B3" s="9" t="s">
        <v>9</v>
      </c>
      <c r="C3" s="5">
        <v>72.8</v>
      </c>
      <c r="D3" s="5">
        <v>7930</v>
      </c>
      <c r="E3" s="5">
        <v>2916</v>
      </c>
      <c r="F3" s="5">
        <v>86.75</v>
      </c>
      <c r="G3" s="5">
        <f t="shared" ref="G3:G20" si="0">(D3+E3*0.8)/(85+31*0.8)</f>
        <v>93.4681238615665</v>
      </c>
      <c r="H3" s="5">
        <f t="shared" ref="H3:H47" si="1">C3*0.15+G3*0.8+F3*0.05</f>
        <v>90.0319990892532</v>
      </c>
      <c r="I3" s="5">
        <v>1</v>
      </c>
    </row>
    <row r="4" ht="14.25" spans="1:9">
      <c r="A4" s="9" t="s">
        <v>10</v>
      </c>
      <c r="B4" s="9" t="s">
        <v>11</v>
      </c>
      <c r="C4" s="5">
        <v>83.4</v>
      </c>
      <c r="D4" s="5">
        <v>7643</v>
      </c>
      <c r="E4" s="5">
        <v>2868</v>
      </c>
      <c r="F4" s="5">
        <v>85.75</v>
      </c>
      <c r="G4" s="5">
        <f t="shared" si="0"/>
        <v>90.5045537340619</v>
      </c>
      <c r="H4" s="5">
        <f t="shared" si="1"/>
        <v>89.2011429872495</v>
      </c>
      <c r="I4" s="5">
        <v>2</v>
      </c>
    </row>
    <row r="5" ht="14.25" spans="1:9">
      <c r="A5" s="9" t="s">
        <v>12</v>
      </c>
      <c r="B5" s="9" t="s">
        <v>13</v>
      </c>
      <c r="C5" s="5">
        <v>72.6</v>
      </c>
      <c r="D5" s="5">
        <v>7554</v>
      </c>
      <c r="E5" s="5">
        <v>2824</v>
      </c>
      <c r="F5" s="5">
        <v>86.75</v>
      </c>
      <c r="G5" s="5">
        <f t="shared" si="0"/>
        <v>89.3734061930783</v>
      </c>
      <c r="H5" s="5">
        <f t="shared" si="1"/>
        <v>86.7262249544627</v>
      </c>
      <c r="I5" s="5">
        <v>3</v>
      </c>
    </row>
    <row r="6" ht="14.25" spans="1:9">
      <c r="A6" s="9" t="s">
        <v>14</v>
      </c>
      <c r="B6" s="9" t="s">
        <v>15</v>
      </c>
      <c r="C6" s="5">
        <v>75.6</v>
      </c>
      <c r="D6" s="5">
        <v>7275</v>
      </c>
      <c r="E6" s="5">
        <v>2798</v>
      </c>
      <c r="F6" s="5">
        <v>86.25</v>
      </c>
      <c r="G6" s="5">
        <f t="shared" si="0"/>
        <v>86.6429872495446</v>
      </c>
      <c r="H6" s="5">
        <f t="shared" si="1"/>
        <v>84.9668897996357</v>
      </c>
      <c r="I6" s="5">
        <v>4</v>
      </c>
    </row>
    <row r="7" ht="14.25" spans="1:9">
      <c r="A7" s="9" t="s">
        <v>16</v>
      </c>
      <c r="B7" s="9" t="s">
        <v>17</v>
      </c>
      <c r="C7" s="5">
        <v>76</v>
      </c>
      <c r="D7" s="5">
        <v>7317</v>
      </c>
      <c r="E7" s="5">
        <v>2625</v>
      </c>
      <c r="F7" s="5">
        <v>84.75</v>
      </c>
      <c r="G7" s="5">
        <f t="shared" si="0"/>
        <v>85.7650273224044</v>
      </c>
      <c r="H7" s="5">
        <f t="shared" si="1"/>
        <v>84.2495218579235</v>
      </c>
      <c r="I7" s="5">
        <v>5</v>
      </c>
    </row>
    <row r="8" ht="14.25" spans="1:9">
      <c r="A8" s="9" t="s">
        <v>18</v>
      </c>
      <c r="B8" s="9" t="s">
        <v>19</v>
      </c>
      <c r="C8" s="5">
        <v>73.6</v>
      </c>
      <c r="D8" s="5">
        <v>7118</v>
      </c>
      <c r="E8" s="5">
        <v>2640</v>
      </c>
      <c r="F8" s="5">
        <v>81.75</v>
      </c>
      <c r="G8" s="5">
        <f t="shared" si="0"/>
        <v>84.0619307832423</v>
      </c>
      <c r="H8" s="5">
        <f t="shared" si="1"/>
        <v>82.3770446265938</v>
      </c>
      <c r="I8" s="5">
        <v>6</v>
      </c>
    </row>
    <row r="9" ht="14.25" spans="1:9">
      <c r="A9" s="9" t="s">
        <v>20</v>
      </c>
      <c r="B9" s="9" t="s">
        <v>21</v>
      </c>
      <c r="C9" s="5">
        <v>78.6</v>
      </c>
      <c r="D9" s="5">
        <v>6962</v>
      </c>
      <c r="E9" s="5">
        <v>2657</v>
      </c>
      <c r="F9" s="5">
        <v>84.75</v>
      </c>
      <c r="G9" s="5">
        <f t="shared" si="0"/>
        <v>82.7650273224044</v>
      </c>
      <c r="H9" s="5">
        <f t="shared" si="1"/>
        <v>82.2395218579235</v>
      </c>
      <c r="I9" s="5">
        <v>7</v>
      </c>
    </row>
    <row r="10" ht="14.25" spans="1:9">
      <c r="A10" s="9" t="s">
        <v>22</v>
      </c>
      <c r="B10" s="9" t="s">
        <v>23</v>
      </c>
      <c r="C10" s="5">
        <v>69.6</v>
      </c>
      <c r="D10" s="5">
        <v>7235</v>
      </c>
      <c r="E10" s="5">
        <v>2617</v>
      </c>
      <c r="F10" s="5">
        <v>74.5</v>
      </c>
      <c r="G10" s="5">
        <f t="shared" si="0"/>
        <v>84.959927140255</v>
      </c>
      <c r="H10" s="5">
        <f t="shared" si="1"/>
        <v>82.132941712204</v>
      </c>
      <c r="I10" s="5">
        <v>8</v>
      </c>
    </row>
    <row r="11" ht="14.25" spans="1:9">
      <c r="A11" s="9" t="s">
        <v>24</v>
      </c>
      <c r="B11" s="9" t="s">
        <v>25</v>
      </c>
      <c r="C11" s="5">
        <v>83</v>
      </c>
      <c r="D11" s="5">
        <v>6885</v>
      </c>
      <c r="E11" s="5">
        <v>2580</v>
      </c>
      <c r="F11" s="5">
        <v>83.25</v>
      </c>
      <c r="G11" s="5">
        <f t="shared" si="0"/>
        <v>81.5027322404372</v>
      </c>
      <c r="H11" s="5">
        <f t="shared" si="1"/>
        <v>81.8146857923497</v>
      </c>
      <c r="I11" s="5">
        <v>9</v>
      </c>
    </row>
    <row r="12" ht="14.25" spans="1:9">
      <c r="A12" s="9" t="s">
        <v>26</v>
      </c>
      <c r="B12" s="9" t="s">
        <v>27</v>
      </c>
      <c r="C12" s="5">
        <v>73.2</v>
      </c>
      <c r="D12" s="5">
        <v>6891</v>
      </c>
      <c r="E12" s="5">
        <v>2651</v>
      </c>
      <c r="F12" s="5">
        <v>88.5</v>
      </c>
      <c r="G12" s="5">
        <f t="shared" si="0"/>
        <v>82.0746812386157</v>
      </c>
      <c r="H12" s="5">
        <f t="shared" si="1"/>
        <v>81.0647449908925</v>
      </c>
      <c r="I12" s="5">
        <v>10</v>
      </c>
    </row>
    <row r="13" ht="14.25" spans="1:9">
      <c r="A13" s="9" t="s">
        <v>28</v>
      </c>
      <c r="B13" s="9" t="s">
        <v>29</v>
      </c>
      <c r="C13" s="5">
        <v>80</v>
      </c>
      <c r="D13" s="5">
        <v>6775</v>
      </c>
      <c r="E13" s="5">
        <v>2636</v>
      </c>
      <c r="F13" s="5">
        <v>77.75</v>
      </c>
      <c r="G13" s="5">
        <f t="shared" si="0"/>
        <v>80.9089253187614</v>
      </c>
      <c r="H13" s="5">
        <f t="shared" si="1"/>
        <v>80.6146402550091</v>
      </c>
      <c r="I13" s="5">
        <v>11</v>
      </c>
    </row>
    <row r="14" ht="14.25" spans="1:9">
      <c r="A14" s="9" t="s">
        <v>30</v>
      </c>
      <c r="B14" s="9" t="s">
        <v>31</v>
      </c>
      <c r="C14" s="5">
        <v>63.8</v>
      </c>
      <c r="D14" s="5">
        <v>6792</v>
      </c>
      <c r="E14" s="5">
        <v>2553</v>
      </c>
      <c r="F14" s="5">
        <v>85.5</v>
      </c>
      <c r="G14" s="5">
        <f t="shared" si="0"/>
        <v>80.4590163934426</v>
      </c>
      <c r="H14" s="5">
        <f t="shared" si="1"/>
        <v>78.2122131147541</v>
      </c>
      <c r="I14" s="5">
        <v>12</v>
      </c>
    </row>
    <row r="15" ht="14.25" spans="1:9">
      <c r="A15" s="9" t="s">
        <v>32</v>
      </c>
      <c r="B15" s="9" t="s">
        <v>33</v>
      </c>
      <c r="C15" s="5">
        <v>65.2</v>
      </c>
      <c r="D15" s="5">
        <v>6739</v>
      </c>
      <c r="E15" s="5">
        <v>2592</v>
      </c>
      <c r="F15" s="5">
        <v>78</v>
      </c>
      <c r="G15" s="5">
        <f t="shared" si="0"/>
        <v>80.2604735883424</v>
      </c>
      <c r="H15" s="5">
        <f t="shared" si="1"/>
        <v>77.888378870674</v>
      </c>
      <c r="I15" s="5">
        <v>13</v>
      </c>
    </row>
    <row r="16" ht="14.25" spans="1:9">
      <c r="A16" s="9" t="s">
        <v>34</v>
      </c>
      <c r="B16" s="9" t="s">
        <v>35</v>
      </c>
      <c r="C16" s="5">
        <v>65.8</v>
      </c>
      <c r="D16" s="5">
        <v>6657</v>
      </c>
      <c r="E16" s="5">
        <v>2451</v>
      </c>
      <c r="F16" s="5">
        <v>76.25</v>
      </c>
      <c r="G16" s="5">
        <f t="shared" si="0"/>
        <v>78.4863387978142</v>
      </c>
      <c r="H16" s="5">
        <f t="shared" si="1"/>
        <v>76.4715710382514</v>
      </c>
      <c r="I16" s="5">
        <v>14</v>
      </c>
    </row>
    <row r="17" ht="14.25" spans="1:9">
      <c r="A17" s="9" t="s">
        <v>36</v>
      </c>
      <c r="B17" s="9" t="s">
        <v>37</v>
      </c>
      <c r="C17" s="5">
        <v>60.6</v>
      </c>
      <c r="D17" s="5">
        <v>6681</v>
      </c>
      <c r="E17" s="5">
        <v>2401</v>
      </c>
      <c r="F17" s="5">
        <v>71</v>
      </c>
      <c r="G17" s="5">
        <f t="shared" si="0"/>
        <v>78.3406193078324</v>
      </c>
      <c r="H17" s="5">
        <f t="shared" si="1"/>
        <v>75.3124954462659</v>
      </c>
      <c r="I17" s="5">
        <v>15</v>
      </c>
    </row>
    <row r="18" ht="14.25" spans="1:9">
      <c r="A18" s="9" t="s">
        <v>38</v>
      </c>
      <c r="B18" s="9" t="s">
        <v>39</v>
      </c>
      <c r="C18" s="5">
        <v>67</v>
      </c>
      <c r="D18" s="5">
        <v>6363</v>
      </c>
      <c r="E18" s="5">
        <v>2367</v>
      </c>
      <c r="F18" s="5">
        <v>85.25</v>
      </c>
      <c r="G18" s="5">
        <f t="shared" si="0"/>
        <v>75.1967213114754</v>
      </c>
      <c r="H18" s="5">
        <f t="shared" si="1"/>
        <v>74.4698770491803</v>
      </c>
      <c r="I18" s="5">
        <v>16</v>
      </c>
    </row>
    <row r="19" ht="14.25" spans="1:9">
      <c r="A19" s="9" t="s">
        <v>40</v>
      </c>
      <c r="B19" s="9" t="s">
        <v>41</v>
      </c>
      <c r="C19" s="5">
        <v>65.4</v>
      </c>
      <c r="D19" s="5">
        <v>6357</v>
      </c>
      <c r="E19" s="5">
        <v>2451</v>
      </c>
      <c r="F19" s="5">
        <v>76.75</v>
      </c>
      <c r="G19" s="5">
        <f t="shared" si="0"/>
        <v>75.7540983606557</v>
      </c>
      <c r="H19" s="5">
        <f t="shared" si="1"/>
        <v>74.2507786885246</v>
      </c>
      <c r="I19" s="5">
        <v>17</v>
      </c>
    </row>
    <row r="20" ht="14.25" spans="1:9">
      <c r="A20" s="9" t="s">
        <v>42</v>
      </c>
      <c r="B20" s="9" t="s">
        <v>43</v>
      </c>
      <c r="C20" s="5">
        <v>75.8</v>
      </c>
      <c r="D20" s="5">
        <v>6173</v>
      </c>
      <c r="E20" s="5">
        <v>2240</v>
      </c>
      <c r="F20" s="5">
        <v>88</v>
      </c>
      <c r="G20" s="5">
        <f t="shared" si="0"/>
        <v>72.5409836065574</v>
      </c>
      <c r="H20" s="5">
        <f t="shared" si="1"/>
        <v>73.8027868852459</v>
      </c>
      <c r="I20" s="5">
        <v>18</v>
      </c>
    </row>
    <row r="21" ht="14.25" spans="1:9">
      <c r="A21" s="3" t="s">
        <v>44</v>
      </c>
      <c r="B21" s="7" t="s">
        <v>45</v>
      </c>
      <c r="C21" s="5">
        <v>60.8</v>
      </c>
      <c r="D21" s="5">
        <v>6430</v>
      </c>
      <c r="E21" s="5">
        <v>1965</v>
      </c>
      <c r="F21" s="5">
        <v>73.5</v>
      </c>
      <c r="G21" s="5">
        <f>(D21+E21*0.8)/(85+25*0.8)</f>
        <v>76.2095238095238</v>
      </c>
      <c r="H21" s="5">
        <f t="shared" si="1"/>
        <v>73.7626190476191</v>
      </c>
      <c r="I21" s="5">
        <v>19</v>
      </c>
    </row>
    <row r="22" ht="14.25" spans="1:9">
      <c r="A22" s="9" t="s">
        <v>46</v>
      </c>
      <c r="B22" s="9" t="s">
        <v>47</v>
      </c>
      <c r="C22" s="5">
        <v>62.2</v>
      </c>
      <c r="D22" s="5">
        <v>6308</v>
      </c>
      <c r="E22" s="5">
        <v>2349</v>
      </c>
      <c r="F22" s="5">
        <v>86.25</v>
      </c>
      <c r="G22" s="5">
        <f>(D22+E22*0.8)/(85+31*0.8)</f>
        <v>74.5646630236794</v>
      </c>
      <c r="H22" s="5">
        <f t="shared" si="1"/>
        <v>73.2942304189435</v>
      </c>
      <c r="I22" s="5">
        <v>20</v>
      </c>
    </row>
    <row r="23" ht="14.25" spans="1:9">
      <c r="A23" s="9" t="s">
        <v>48</v>
      </c>
      <c r="B23" s="3" t="s">
        <v>49</v>
      </c>
      <c r="C23" s="5">
        <v>61.2</v>
      </c>
      <c r="D23" s="5">
        <v>6265</v>
      </c>
      <c r="E23" s="5">
        <v>2412</v>
      </c>
      <c r="F23" s="5">
        <v>86</v>
      </c>
      <c r="G23" s="5">
        <f>(D23+E23*0.8)/(85+31*0.8)</f>
        <v>74.632058287796</v>
      </c>
      <c r="H23" s="5">
        <f t="shared" si="1"/>
        <v>73.1856466302368</v>
      </c>
      <c r="I23" s="5">
        <v>21</v>
      </c>
    </row>
    <row r="24" ht="14.25" spans="1:9">
      <c r="A24" s="9" t="s">
        <v>50</v>
      </c>
      <c r="B24" s="9" t="s">
        <v>51</v>
      </c>
      <c r="C24" s="5">
        <v>54.8</v>
      </c>
      <c r="D24" s="5">
        <v>6561</v>
      </c>
      <c r="E24" s="5">
        <v>2248</v>
      </c>
      <c r="F24" s="5">
        <v>80.25</v>
      </c>
      <c r="G24" s="5">
        <f>(D24+E24*0.8)/(85+31*0.8)</f>
        <v>76.1329690346084</v>
      </c>
      <c r="H24" s="5">
        <f t="shared" si="1"/>
        <v>73.1388752276867</v>
      </c>
      <c r="I24" s="5">
        <v>22</v>
      </c>
    </row>
    <row r="25" ht="14.25" spans="1:9">
      <c r="A25" s="9" t="s">
        <v>52</v>
      </c>
      <c r="B25" s="9" t="s">
        <v>53</v>
      </c>
      <c r="C25" s="5">
        <v>61.2</v>
      </c>
      <c r="D25" s="5">
        <v>6347</v>
      </c>
      <c r="E25" s="5">
        <v>2347</v>
      </c>
      <c r="F25" s="5">
        <v>78.25</v>
      </c>
      <c r="G25" s="5">
        <f>(D25+E25*0.8)/(85+31*0.8)</f>
        <v>74.9052823315118</v>
      </c>
      <c r="H25" s="5">
        <f t="shared" si="1"/>
        <v>73.0167258652095</v>
      </c>
      <c r="I25" s="5">
        <v>23</v>
      </c>
    </row>
    <row r="26" ht="14.25" spans="1:9">
      <c r="A26" s="3" t="s">
        <v>54</v>
      </c>
      <c r="B26" s="8" t="s">
        <v>55</v>
      </c>
      <c r="C26" s="5">
        <v>60</v>
      </c>
      <c r="D26" s="5">
        <v>6218</v>
      </c>
      <c r="E26" s="5">
        <v>2068</v>
      </c>
      <c r="F26" s="5">
        <v>82.5</v>
      </c>
      <c r="G26" s="5">
        <f>(D26+E26*0.8)/(85+27*0.8)</f>
        <v>73.8499061913696</v>
      </c>
      <c r="H26" s="5">
        <f t="shared" si="1"/>
        <v>72.2049249530957</v>
      </c>
      <c r="I26" s="5">
        <v>24</v>
      </c>
    </row>
    <row r="27" ht="14.25" spans="1:9">
      <c r="A27" s="9" t="s">
        <v>56</v>
      </c>
      <c r="B27" s="9" t="s">
        <v>57</v>
      </c>
      <c r="C27" s="5">
        <v>63.4</v>
      </c>
      <c r="D27" s="5">
        <v>6166</v>
      </c>
      <c r="E27" s="5">
        <v>2260</v>
      </c>
      <c r="F27" s="5">
        <v>87</v>
      </c>
      <c r="G27" s="5">
        <f t="shared" ref="G27:G44" si="2">(D27+E27*0.8)/(85+31*0.8)</f>
        <v>72.6229508196721</v>
      </c>
      <c r="H27" s="5">
        <f t="shared" si="1"/>
        <v>71.9583606557377</v>
      </c>
      <c r="I27" s="5">
        <v>25</v>
      </c>
    </row>
    <row r="28" ht="14.25" spans="1:9">
      <c r="A28" s="9" t="s">
        <v>58</v>
      </c>
      <c r="B28" s="9" t="s">
        <v>59</v>
      </c>
      <c r="C28" s="5">
        <v>59.4</v>
      </c>
      <c r="D28" s="5">
        <v>6203</v>
      </c>
      <c r="E28" s="5">
        <v>2372</v>
      </c>
      <c r="F28" s="5">
        <v>80.5</v>
      </c>
      <c r="G28" s="5">
        <f t="shared" si="2"/>
        <v>73.775956284153</v>
      </c>
      <c r="H28" s="5">
        <f t="shared" si="1"/>
        <v>71.9557650273224</v>
      </c>
      <c r="I28" s="5">
        <v>26</v>
      </c>
    </row>
    <row r="29" ht="14.25" spans="1:9">
      <c r="A29" s="9" t="s">
        <v>60</v>
      </c>
      <c r="B29" s="9" t="s">
        <v>61</v>
      </c>
      <c r="C29" s="5">
        <v>67.6</v>
      </c>
      <c r="D29" s="5">
        <v>6128</v>
      </c>
      <c r="E29" s="5">
        <v>2231</v>
      </c>
      <c r="F29" s="5">
        <v>82.25</v>
      </c>
      <c r="G29" s="5">
        <f t="shared" si="2"/>
        <v>72.0655737704918</v>
      </c>
      <c r="H29" s="5">
        <f t="shared" si="1"/>
        <v>71.9049590163934</v>
      </c>
      <c r="I29" s="5">
        <v>27</v>
      </c>
    </row>
    <row r="30" ht="14.25" spans="1:9">
      <c r="A30" s="9" t="s">
        <v>62</v>
      </c>
      <c r="B30" s="9" t="s">
        <v>63</v>
      </c>
      <c r="C30" s="5">
        <v>62.6</v>
      </c>
      <c r="D30" s="5">
        <v>6231</v>
      </c>
      <c r="E30" s="5">
        <v>2318</v>
      </c>
      <c r="F30" s="5">
        <v>69.25</v>
      </c>
      <c r="G30" s="5">
        <f t="shared" si="2"/>
        <v>73.6375227686703</v>
      </c>
      <c r="H30" s="5">
        <f t="shared" si="1"/>
        <v>71.7625182149363</v>
      </c>
      <c r="I30" s="5">
        <v>28</v>
      </c>
    </row>
    <row r="31" ht="14.25" spans="1:9">
      <c r="A31" s="9" t="s">
        <v>64</v>
      </c>
      <c r="B31" s="9" t="s">
        <v>65</v>
      </c>
      <c r="C31" s="5">
        <v>62.4</v>
      </c>
      <c r="D31" s="5">
        <v>6174</v>
      </c>
      <c r="E31" s="5">
        <v>2291</v>
      </c>
      <c r="F31" s="5">
        <v>79.25</v>
      </c>
      <c r="G31" s="5">
        <f t="shared" si="2"/>
        <v>72.9216757741348</v>
      </c>
      <c r="H31" s="5">
        <f t="shared" si="1"/>
        <v>71.6598406193078</v>
      </c>
      <c r="I31" s="5">
        <v>29</v>
      </c>
    </row>
    <row r="32" ht="14.25" spans="1:9">
      <c r="A32" s="9" t="s">
        <v>66</v>
      </c>
      <c r="B32" s="9" t="s">
        <v>67</v>
      </c>
      <c r="C32" s="5">
        <v>62.8</v>
      </c>
      <c r="D32" s="5">
        <v>6127</v>
      </c>
      <c r="E32" s="5">
        <v>2278</v>
      </c>
      <c r="F32" s="5">
        <v>81.5</v>
      </c>
      <c r="G32" s="5">
        <f t="shared" si="2"/>
        <v>72.3989071038251</v>
      </c>
      <c r="H32" s="5">
        <f t="shared" si="1"/>
        <v>71.4141256830601</v>
      </c>
      <c r="I32" s="5">
        <v>30</v>
      </c>
    </row>
    <row r="33" ht="14.25" spans="1:9">
      <c r="A33" s="9" t="s">
        <v>68</v>
      </c>
      <c r="B33" s="9" t="s">
        <v>69</v>
      </c>
      <c r="C33" s="5">
        <v>64.6</v>
      </c>
      <c r="D33" s="5">
        <v>6138</v>
      </c>
      <c r="E33" s="5">
        <v>2202</v>
      </c>
      <c r="F33" s="5">
        <v>80.25</v>
      </c>
      <c r="G33" s="5">
        <f t="shared" si="2"/>
        <v>71.9453551912568</v>
      </c>
      <c r="H33" s="5">
        <f t="shared" si="1"/>
        <v>71.2587841530055</v>
      </c>
      <c r="I33" s="5">
        <v>31</v>
      </c>
    </row>
    <row r="34" ht="14.25" spans="1:9">
      <c r="A34" s="9" t="s">
        <v>70</v>
      </c>
      <c r="B34" s="9" t="s">
        <v>71</v>
      </c>
      <c r="C34" s="5">
        <v>61.8</v>
      </c>
      <c r="D34" s="5">
        <v>6052</v>
      </c>
      <c r="E34" s="5">
        <v>2252</v>
      </c>
      <c r="F34" s="5">
        <v>74</v>
      </c>
      <c r="G34" s="5">
        <f t="shared" si="2"/>
        <v>71.5264116575592</v>
      </c>
      <c r="H34" s="5">
        <f t="shared" si="1"/>
        <v>70.1911293260474</v>
      </c>
      <c r="I34" s="5">
        <v>32</v>
      </c>
    </row>
    <row r="35" ht="14.25" spans="1:9">
      <c r="A35" s="9" t="s">
        <v>72</v>
      </c>
      <c r="B35" s="9" t="s">
        <v>73</v>
      </c>
      <c r="C35" s="5">
        <v>57.4</v>
      </c>
      <c r="D35" s="5">
        <v>6124</v>
      </c>
      <c r="E35" s="5">
        <v>2298</v>
      </c>
      <c r="F35" s="5">
        <v>70.5</v>
      </c>
      <c r="G35" s="5">
        <f t="shared" si="2"/>
        <v>72.5173041894353</v>
      </c>
      <c r="H35" s="5">
        <f t="shared" si="1"/>
        <v>70.1488433515483</v>
      </c>
      <c r="I35" s="5">
        <v>33</v>
      </c>
    </row>
    <row r="36" ht="14.25" spans="1:9">
      <c r="A36" s="9" t="s">
        <v>74</v>
      </c>
      <c r="B36" s="9" t="s">
        <v>75</v>
      </c>
      <c r="C36" s="5">
        <v>58</v>
      </c>
      <c r="D36" s="5">
        <v>6030</v>
      </c>
      <c r="E36" s="5">
        <v>2270</v>
      </c>
      <c r="F36" s="5">
        <v>78.5</v>
      </c>
      <c r="G36" s="5">
        <f t="shared" si="2"/>
        <v>71.4571948998178</v>
      </c>
      <c r="H36" s="5">
        <f t="shared" si="1"/>
        <v>69.7907559198543</v>
      </c>
      <c r="I36" s="5">
        <v>34</v>
      </c>
    </row>
    <row r="37" ht="14.25" spans="1:9">
      <c r="A37" s="9" t="s">
        <v>76</v>
      </c>
      <c r="B37" s="9" t="s">
        <v>77</v>
      </c>
      <c r="C37" s="5">
        <v>66</v>
      </c>
      <c r="D37" s="5">
        <v>5885</v>
      </c>
      <c r="E37" s="5">
        <v>2189</v>
      </c>
      <c r="F37" s="5">
        <v>85</v>
      </c>
      <c r="G37" s="5">
        <f t="shared" si="2"/>
        <v>69.5464480874317</v>
      </c>
      <c r="H37" s="5">
        <f t="shared" si="1"/>
        <v>69.7871584699454</v>
      </c>
      <c r="I37" s="5">
        <v>35</v>
      </c>
    </row>
    <row r="38" ht="14.25" spans="1:9">
      <c r="A38" s="9" t="s">
        <v>78</v>
      </c>
      <c r="B38" s="9" t="s">
        <v>79</v>
      </c>
      <c r="C38" s="5">
        <v>59.6</v>
      </c>
      <c r="D38" s="5">
        <v>6018</v>
      </c>
      <c r="E38" s="5">
        <v>2282</v>
      </c>
      <c r="F38" s="5">
        <v>71.5</v>
      </c>
      <c r="G38" s="5">
        <f t="shared" si="2"/>
        <v>71.4353369763206</v>
      </c>
      <c r="H38" s="5">
        <f t="shared" si="1"/>
        <v>69.6632695810565</v>
      </c>
      <c r="I38" s="5">
        <v>36</v>
      </c>
    </row>
    <row r="39" ht="14.25" spans="1:9">
      <c r="A39" s="9" t="s">
        <v>80</v>
      </c>
      <c r="B39" s="9" t="s">
        <v>81</v>
      </c>
      <c r="C39" s="5">
        <v>56</v>
      </c>
      <c r="D39" s="5">
        <v>6107</v>
      </c>
      <c r="E39" s="5">
        <v>2259</v>
      </c>
      <c r="F39" s="5">
        <v>72</v>
      </c>
      <c r="G39" s="5">
        <f t="shared" si="2"/>
        <v>72.0783242258652</v>
      </c>
      <c r="H39" s="5">
        <f t="shared" si="1"/>
        <v>69.6626593806922</v>
      </c>
      <c r="I39" s="5">
        <v>37</v>
      </c>
    </row>
    <row r="40" ht="14.25" spans="1:9">
      <c r="A40" s="9" t="s">
        <v>82</v>
      </c>
      <c r="B40" s="9" t="s">
        <v>83</v>
      </c>
      <c r="C40" s="5">
        <v>65.4</v>
      </c>
      <c r="D40" s="5">
        <v>5961</v>
      </c>
      <c r="E40" s="5">
        <v>2075</v>
      </c>
      <c r="F40" s="5">
        <v>73.5</v>
      </c>
      <c r="G40" s="5">
        <f t="shared" si="2"/>
        <v>69.408014571949</v>
      </c>
      <c r="H40" s="5">
        <f t="shared" si="1"/>
        <v>69.0114116575592</v>
      </c>
      <c r="I40" s="5">
        <v>38</v>
      </c>
    </row>
    <row r="41" ht="14.25" spans="1:9">
      <c r="A41" s="9" t="s">
        <v>84</v>
      </c>
      <c r="B41" s="9" t="s">
        <v>85</v>
      </c>
      <c r="C41" s="5">
        <v>57.4</v>
      </c>
      <c r="D41" s="5">
        <v>5964</v>
      </c>
      <c r="E41" s="5">
        <v>2231</v>
      </c>
      <c r="F41" s="5">
        <v>65.5</v>
      </c>
      <c r="G41" s="5">
        <f t="shared" si="2"/>
        <v>70.5719489981785</v>
      </c>
      <c r="H41" s="5">
        <f t="shared" si="1"/>
        <v>68.3425591985428</v>
      </c>
      <c r="I41" s="5">
        <v>39</v>
      </c>
    </row>
    <row r="42" ht="14.25" spans="1:9">
      <c r="A42" s="9" t="s">
        <v>86</v>
      </c>
      <c r="B42" s="9" t="s">
        <v>87</v>
      </c>
      <c r="C42" s="5">
        <v>59.4</v>
      </c>
      <c r="D42" s="5">
        <v>5910</v>
      </c>
      <c r="E42" s="5">
        <v>2096</v>
      </c>
      <c r="F42" s="5">
        <v>76.25</v>
      </c>
      <c r="G42" s="5">
        <f t="shared" si="2"/>
        <v>69.0965391621129</v>
      </c>
      <c r="H42" s="5">
        <f t="shared" si="1"/>
        <v>67.9997313296903</v>
      </c>
      <c r="I42" s="5">
        <v>40</v>
      </c>
    </row>
    <row r="43" ht="14.25" spans="1:9">
      <c r="A43" s="9" t="s">
        <v>88</v>
      </c>
      <c r="B43" s="9" t="s">
        <v>89</v>
      </c>
      <c r="C43" s="5">
        <v>51</v>
      </c>
      <c r="D43" s="5">
        <v>5968</v>
      </c>
      <c r="E43" s="5">
        <v>2204</v>
      </c>
      <c r="F43" s="5">
        <v>76.75</v>
      </c>
      <c r="G43" s="5">
        <f t="shared" si="2"/>
        <v>70.4116575591985</v>
      </c>
      <c r="H43" s="5">
        <f t="shared" si="1"/>
        <v>67.8168260473588</v>
      </c>
      <c r="I43" s="5">
        <v>41</v>
      </c>
    </row>
    <row r="44" ht="14.25" spans="1:9">
      <c r="A44" s="9" t="s">
        <v>90</v>
      </c>
      <c r="B44" s="9" t="s">
        <v>91</v>
      </c>
      <c r="C44" s="5">
        <v>48.2</v>
      </c>
      <c r="D44" s="5">
        <v>5907</v>
      </c>
      <c r="E44" s="5">
        <v>2124</v>
      </c>
      <c r="F44" s="5">
        <v>77.25</v>
      </c>
      <c r="G44" s="5">
        <f t="shared" si="2"/>
        <v>69.2732240437158</v>
      </c>
      <c r="H44" s="5">
        <f t="shared" si="1"/>
        <v>66.5110792349727</v>
      </c>
      <c r="I44" s="5">
        <v>42</v>
      </c>
    </row>
    <row r="45" ht="14.25" spans="1:9">
      <c r="A45" s="3" t="s">
        <v>92</v>
      </c>
      <c r="B45" s="8" t="s">
        <v>93</v>
      </c>
      <c r="C45" s="5">
        <v>51.8</v>
      </c>
      <c r="D45" s="5">
        <v>5771</v>
      </c>
      <c r="E45" s="5">
        <v>1654</v>
      </c>
      <c r="F45" s="5">
        <v>54.75</v>
      </c>
      <c r="G45" s="5">
        <f>(D45+E45*0.8)/(85+23*0.8)</f>
        <v>68.6092843326886</v>
      </c>
      <c r="H45" s="5">
        <f t="shared" si="1"/>
        <v>65.3949274661509</v>
      </c>
      <c r="I45" s="5">
        <v>43</v>
      </c>
    </row>
    <row r="46" ht="14.25" spans="1:9">
      <c r="A46" s="9" t="s">
        <v>94</v>
      </c>
      <c r="B46" s="9" t="s">
        <v>95</v>
      </c>
      <c r="C46" s="5">
        <v>42.8</v>
      </c>
      <c r="D46" s="5">
        <v>5645</v>
      </c>
      <c r="E46" s="5">
        <v>1935</v>
      </c>
      <c r="F46" s="5">
        <v>62.25</v>
      </c>
      <c r="G46" s="5">
        <f>(D46+E46*0.8)/(85+31*0.8)</f>
        <v>65.5100182149363</v>
      </c>
      <c r="H46" s="5">
        <f t="shared" si="1"/>
        <v>61.940514571949</v>
      </c>
      <c r="I46" s="5">
        <v>44</v>
      </c>
    </row>
    <row r="47" ht="14.25" spans="1:9">
      <c r="A47" s="9" t="s">
        <v>96</v>
      </c>
      <c r="B47" s="9" t="s">
        <v>97</v>
      </c>
      <c r="C47" s="5">
        <v>50</v>
      </c>
      <c r="D47" s="5">
        <v>5064</v>
      </c>
      <c r="E47" s="5">
        <v>1686</v>
      </c>
      <c r="F47" s="5">
        <v>69.25</v>
      </c>
      <c r="G47" s="5">
        <f>(D47+E47*0.8)/(85+31*0.8)</f>
        <v>58.4043715846995</v>
      </c>
      <c r="H47" s="5">
        <f t="shared" si="1"/>
        <v>57.6859972677596</v>
      </c>
      <c r="I47" s="5">
        <v>45</v>
      </c>
    </row>
  </sheetData>
  <sortState ref="A2:H46">
    <sortCondition ref="H2:H46" descending="1"/>
  </sortState>
  <mergeCells count="1">
    <mergeCell ref="A1:I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凝宇紫曦</cp:lastModifiedBy>
  <dcterms:created xsi:type="dcterms:W3CDTF">2020-01-12T17:26:00Z</dcterms:created>
  <dcterms:modified xsi:type="dcterms:W3CDTF">2020-01-19T01:29:32Z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